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<sst xmlns="http://schemas.openxmlformats.org/spreadsheetml/2006/main" count="145" uniqueCount="34">
  <si>
    <t>Holzinger, Eugen</t>
  </si>
  <si>
    <t>Dr. Warsitz, Hubert</t>
  </si>
  <si>
    <t>Offergeld, Detlef</t>
  </si>
  <si>
    <t>Weiß,Jens</t>
  </si>
  <si>
    <t>Rüdiger, Gerald</t>
  </si>
  <si>
    <t>Siege</t>
  </si>
  <si>
    <t>Niederlagen</t>
  </si>
  <si>
    <t>Remis</t>
  </si>
  <si>
    <t>Heilbronner Schachverein</t>
  </si>
  <si>
    <t>Schachfreunde Heilbronn-Biberach</t>
  </si>
  <si>
    <t>Punkte</t>
  </si>
  <si>
    <t>Blitzvergleichskampf Sfr. HN-Biberach gegen Heilbronner Schachverein am 07. März 2003</t>
  </si>
  <si>
    <t>Ickert, Konstantin</t>
  </si>
  <si>
    <t>Stand</t>
  </si>
  <si>
    <t>HSchV</t>
  </si>
  <si>
    <t>Sfr. HN-Biberach</t>
  </si>
  <si>
    <t>Wolbert, Christian</t>
  </si>
  <si>
    <t>Kolb, Wolfgang</t>
  </si>
  <si>
    <t>Weyhing,Karl-Heinz</t>
  </si>
  <si>
    <t>Gelfenboim, Jaroslaw</t>
  </si>
  <si>
    <t>Geshnizjani, Ramin</t>
  </si>
  <si>
    <t>Banai, Bijan</t>
  </si>
  <si>
    <t>Krämer, Heinz</t>
  </si>
  <si>
    <t>Sezgin, Saygun</t>
  </si>
  <si>
    <t>Eberhard, Michael</t>
  </si>
  <si>
    <t>Vollmar, Carsten</t>
  </si>
  <si>
    <t>Ackermann, Jens</t>
  </si>
  <si>
    <t>Huynh, Nhi</t>
  </si>
  <si>
    <t>Karl-Heinz Kreis</t>
  </si>
  <si>
    <t>Englert, Michael</t>
  </si>
  <si>
    <t>Fritz, Stephanie</t>
  </si>
  <si>
    <t>1:0</t>
  </si>
  <si>
    <t>0:1</t>
  </si>
  <si>
    <t>remis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</si>
</sst>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2" borderId="0" xfId="0" applyNumberFormat="1" applyFill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3" borderId="5" xfId="0" applyFill="1" applyBorder="1" applyAlignment="1">
      <alignment/>
    </xf>
    <xf numFmtId="164" fontId="0" fillId="3" borderId="6" xfId="0" applyNumberFormat="1" applyFill="1" applyBorder="1" applyAlignment="1">
      <alignment/>
    </xf>
    <xf numFmtId="0" fontId="0" fillId="3" borderId="7" xfId="0" applyFill="1" applyBorder="1" applyAlignment="1">
      <alignment/>
    </xf>
    <xf numFmtId="164" fontId="0" fillId="3" borderId="8" xfId="0" applyNumberFormat="1" applyFill="1" applyBorder="1" applyAlignment="1">
      <alignment/>
    </xf>
    <xf numFmtId="0" fontId="0" fillId="4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6" borderId="0" xfId="0" applyFill="1" applyAlignment="1">
      <alignment horizontal="center" vertical="center" textRotation="90"/>
    </xf>
    <xf numFmtId="0" fontId="0" fillId="6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ont>
        <color auto="1"/>
      </font>
      <fill>
        <patternFill>
          <bgColor rgb="FF00FF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T3" sqref="T3"/>
    </sheetView>
  </sheetViews>
  <sheetFormatPr defaultColWidth="11.421875" defaultRowHeight="12.75"/>
  <cols>
    <col min="2" max="2" width="3.28125" style="0" bestFit="1" customWidth="1"/>
    <col min="3" max="3" width="18.7109375" style="0" bestFit="1" customWidth="1"/>
    <col min="4" max="4" width="5.57421875" style="0" bestFit="1" customWidth="1"/>
    <col min="5" max="17" width="5.57421875" style="0" customWidth="1"/>
    <col min="18" max="18" width="2.28125" style="0" customWidth="1"/>
    <col min="19" max="19" width="5.57421875" style="0" customWidth="1"/>
  </cols>
  <sheetData>
    <row r="1" spans="1:19" ht="12.75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3" spans="4:14" ht="12.75">
      <c r="D3" s="17" t="s">
        <v>9</v>
      </c>
      <c r="E3" s="17"/>
      <c r="F3" s="17"/>
      <c r="G3" s="17"/>
      <c r="H3" s="17"/>
      <c r="I3" s="17"/>
      <c r="J3" s="17"/>
      <c r="K3" s="17"/>
      <c r="L3" s="17"/>
      <c r="M3" s="17"/>
      <c r="N3" s="3"/>
    </row>
    <row r="4" spans="4:19" ht="90">
      <c r="D4" s="2" t="s">
        <v>0</v>
      </c>
      <c r="E4" s="2" t="s">
        <v>12</v>
      </c>
      <c r="F4" s="2" t="s">
        <v>1</v>
      </c>
      <c r="G4" s="2" t="s">
        <v>3</v>
      </c>
      <c r="H4" s="2" t="s">
        <v>2</v>
      </c>
      <c r="I4" s="2" t="s">
        <v>22</v>
      </c>
      <c r="J4" s="2" t="s">
        <v>4</v>
      </c>
      <c r="K4" s="2" t="s">
        <v>28</v>
      </c>
      <c r="L4" s="2" t="s">
        <v>29</v>
      </c>
      <c r="M4" s="2" t="s">
        <v>30</v>
      </c>
      <c r="N4" s="2"/>
      <c r="O4" s="2" t="s">
        <v>5</v>
      </c>
      <c r="P4" s="2" t="s">
        <v>6</v>
      </c>
      <c r="Q4" s="2" t="s">
        <v>7</v>
      </c>
      <c r="S4" s="2" t="s">
        <v>10</v>
      </c>
    </row>
    <row r="5" spans="2:19" ht="12.75">
      <c r="B5" s="16" t="s">
        <v>8</v>
      </c>
      <c r="C5" t="s">
        <v>16</v>
      </c>
      <c r="D5" s="6" t="s">
        <v>31</v>
      </c>
      <c r="E5" s="6" t="s">
        <v>33</v>
      </c>
      <c r="F5" s="6" t="s">
        <v>32</v>
      </c>
      <c r="G5" s="6" t="s">
        <v>31</v>
      </c>
      <c r="H5" s="6" t="s">
        <v>31</v>
      </c>
      <c r="I5" s="6" t="s">
        <v>31</v>
      </c>
      <c r="J5" s="6" t="s">
        <v>31</v>
      </c>
      <c r="K5" s="6" t="s">
        <v>31</v>
      </c>
      <c r="L5" s="6" t="s">
        <v>31</v>
      </c>
      <c r="M5" s="6" t="s">
        <v>31</v>
      </c>
      <c r="N5" s="1"/>
      <c r="O5" s="4">
        <f>COUNTIF($D5:$M5,"=1:0")</f>
        <v>8</v>
      </c>
      <c r="P5" s="4">
        <f>COUNTIF($D5:$M5,"=0:1")</f>
        <v>1</v>
      </c>
      <c r="Q5" s="4">
        <f>COUNTIF($D5:$M5,"=remis")</f>
        <v>1</v>
      </c>
      <c r="S5" s="5">
        <f>O5+0.5*Q5</f>
        <v>8.5</v>
      </c>
    </row>
    <row r="6" spans="2:19" ht="12.75">
      <c r="B6" s="16"/>
      <c r="C6" t="s">
        <v>17</v>
      </c>
      <c r="D6" s="6" t="s">
        <v>32</v>
      </c>
      <c r="E6" s="6" t="s">
        <v>31</v>
      </c>
      <c r="F6" s="6" t="s">
        <v>31</v>
      </c>
      <c r="G6" s="6" t="s">
        <v>31</v>
      </c>
      <c r="H6" s="6" t="s">
        <v>31</v>
      </c>
      <c r="I6" s="6" t="s">
        <v>33</v>
      </c>
      <c r="J6" s="6" t="s">
        <v>31</v>
      </c>
      <c r="K6" s="6" t="s">
        <v>31</v>
      </c>
      <c r="L6" s="6" t="s">
        <v>31</v>
      </c>
      <c r="M6" s="6" t="s">
        <v>31</v>
      </c>
      <c r="N6" s="1"/>
      <c r="O6" s="4">
        <f aca="true" t="shared" si="0" ref="O6:O15">COUNTIF($D6:$M6,"=1:0")</f>
        <v>8</v>
      </c>
      <c r="P6" s="4">
        <f aca="true" t="shared" si="1" ref="P6:P15">COUNTIF($D6:$M6,"=0:1")</f>
        <v>1</v>
      </c>
      <c r="Q6" s="4">
        <f aca="true" t="shared" si="2" ref="Q6:Q15">COUNTIF($D6:$M6,"=remis")</f>
        <v>1</v>
      </c>
      <c r="S6" s="5">
        <f aca="true" t="shared" si="3" ref="S6:S12">O6+0.5*Q6</f>
        <v>8.5</v>
      </c>
    </row>
    <row r="7" spans="2:19" ht="12.75">
      <c r="B7" s="16"/>
      <c r="C7" t="s">
        <v>19</v>
      </c>
      <c r="D7" s="6" t="s">
        <v>31</v>
      </c>
      <c r="E7" s="6" t="s">
        <v>32</v>
      </c>
      <c r="F7" s="6" t="s">
        <v>31</v>
      </c>
      <c r="G7" s="6" t="s">
        <v>32</v>
      </c>
      <c r="H7" s="6" t="s">
        <v>31</v>
      </c>
      <c r="I7" s="6" t="s">
        <v>31</v>
      </c>
      <c r="J7" s="6" t="s">
        <v>31</v>
      </c>
      <c r="K7" s="6" t="s">
        <v>31</v>
      </c>
      <c r="L7" s="6" t="s">
        <v>31</v>
      </c>
      <c r="M7" s="6" t="s">
        <v>31</v>
      </c>
      <c r="N7" s="1"/>
      <c r="O7" s="4">
        <f t="shared" si="0"/>
        <v>8</v>
      </c>
      <c r="P7" s="4">
        <f t="shared" si="1"/>
        <v>2</v>
      </c>
      <c r="Q7" s="4">
        <f t="shared" si="2"/>
        <v>0</v>
      </c>
      <c r="S7" s="5">
        <f t="shared" si="3"/>
        <v>8</v>
      </c>
    </row>
    <row r="8" spans="2:19" ht="12.75">
      <c r="B8" s="16"/>
      <c r="C8" t="s">
        <v>23</v>
      </c>
      <c r="D8" s="6" t="s">
        <v>32</v>
      </c>
      <c r="E8" s="6" t="s">
        <v>32</v>
      </c>
      <c r="F8" s="6" t="s">
        <v>31</v>
      </c>
      <c r="G8" s="6" t="s">
        <v>31</v>
      </c>
      <c r="H8" s="6" t="s">
        <v>31</v>
      </c>
      <c r="I8" s="6" t="s">
        <v>31</v>
      </c>
      <c r="J8" s="6" t="s">
        <v>31</v>
      </c>
      <c r="K8" s="6" t="s">
        <v>31</v>
      </c>
      <c r="L8" s="6" t="s">
        <v>31</v>
      </c>
      <c r="M8" s="6" t="s">
        <v>31</v>
      </c>
      <c r="N8" s="1"/>
      <c r="O8" s="4">
        <f t="shared" si="0"/>
        <v>8</v>
      </c>
      <c r="P8" s="4">
        <f t="shared" si="1"/>
        <v>2</v>
      </c>
      <c r="Q8" s="4">
        <f t="shared" si="2"/>
        <v>0</v>
      </c>
      <c r="S8" s="5">
        <f t="shared" si="3"/>
        <v>8</v>
      </c>
    </row>
    <row r="9" spans="2:19" ht="12.75">
      <c r="B9" s="16"/>
      <c r="C9" t="s">
        <v>24</v>
      </c>
      <c r="D9" s="6" t="s">
        <v>32</v>
      </c>
      <c r="E9" s="6" t="s">
        <v>31</v>
      </c>
      <c r="F9" s="6" t="s">
        <v>32</v>
      </c>
      <c r="G9" s="6" t="s">
        <v>32</v>
      </c>
      <c r="H9" s="6" t="s">
        <v>31</v>
      </c>
      <c r="I9" s="6" t="s">
        <v>33</v>
      </c>
      <c r="J9" s="6" t="s">
        <v>33</v>
      </c>
      <c r="K9" s="6" t="s">
        <v>31</v>
      </c>
      <c r="L9" s="6" t="s">
        <v>31</v>
      </c>
      <c r="M9" s="6" t="s">
        <v>31</v>
      </c>
      <c r="N9" s="1"/>
      <c r="O9" s="4">
        <f t="shared" si="0"/>
        <v>5</v>
      </c>
      <c r="P9" s="4">
        <f t="shared" si="1"/>
        <v>3</v>
      </c>
      <c r="Q9" s="4">
        <f t="shared" si="2"/>
        <v>2</v>
      </c>
      <c r="S9" s="5">
        <f t="shared" si="3"/>
        <v>6</v>
      </c>
    </row>
    <row r="10" spans="2:19" ht="12.75">
      <c r="B10" s="16"/>
      <c r="C10" t="s">
        <v>20</v>
      </c>
      <c r="D10" s="6" t="s">
        <v>32</v>
      </c>
      <c r="E10" s="6" t="s">
        <v>33</v>
      </c>
      <c r="F10" s="6" t="s">
        <v>31</v>
      </c>
      <c r="G10" s="6" t="s">
        <v>31</v>
      </c>
      <c r="H10" s="6" t="s">
        <v>33</v>
      </c>
      <c r="I10" s="6" t="s">
        <v>32</v>
      </c>
      <c r="J10" s="6" t="s">
        <v>33</v>
      </c>
      <c r="K10" s="6" t="s">
        <v>31</v>
      </c>
      <c r="L10" s="6" t="s">
        <v>32</v>
      </c>
      <c r="M10" s="6" t="s">
        <v>31</v>
      </c>
      <c r="N10" s="1"/>
      <c r="O10" s="4">
        <f t="shared" si="0"/>
        <v>4</v>
      </c>
      <c r="P10" s="4">
        <f t="shared" si="1"/>
        <v>3</v>
      </c>
      <c r="Q10" s="4">
        <f t="shared" si="2"/>
        <v>3</v>
      </c>
      <c r="S10" s="5">
        <f t="shared" si="3"/>
        <v>5.5</v>
      </c>
    </row>
    <row r="11" spans="2:19" ht="12.75">
      <c r="B11" s="16"/>
      <c r="C11" t="s">
        <v>21</v>
      </c>
      <c r="D11" s="6" t="s">
        <v>32</v>
      </c>
      <c r="E11" s="6" t="s">
        <v>32</v>
      </c>
      <c r="F11" s="6" t="s">
        <v>32</v>
      </c>
      <c r="G11" s="6" t="s">
        <v>31</v>
      </c>
      <c r="H11" s="6" t="s">
        <v>32</v>
      </c>
      <c r="I11" s="6" t="s">
        <v>31</v>
      </c>
      <c r="J11" s="6" t="s">
        <v>33</v>
      </c>
      <c r="K11" s="6" t="s">
        <v>32</v>
      </c>
      <c r="L11" s="6" t="s">
        <v>32</v>
      </c>
      <c r="M11" s="6" t="s">
        <v>31</v>
      </c>
      <c r="N11" s="1"/>
      <c r="O11" s="4">
        <f t="shared" si="0"/>
        <v>3</v>
      </c>
      <c r="P11" s="4">
        <f t="shared" si="1"/>
        <v>6</v>
      </c>
      <c r="Q11" s="4">
        <f t="shared" si="2"/>
        <v>1</v>
      </c>
      <c r="S11" s="5">
        <f t="shared" si="3"/>
        <v>3.5</v>
      </c>
    </row>
    <row r="12" spans="2:19" ht="12.75">
      <c r="B12" s="16"/>
      <c r="C12" t="s">
        <v>18</v>
      </c>
      <c r="D12" s="6" t="s">
        <v>32</v>
      </c>
      <c r="E12" s="6" t="s">
        <v>32</v>
      </c>
      <c r="F12" s="6" t="s">
        <v>32</v>
      </c>
      <c r="G12" s="6" t="s">
        <v>32</v>
      </c>
      <c r="H12" s="6" t="s">
        <v>32</v>
      </c>
      <c r="I12" s="6" t="s">
        <v>33</v>
      </c>
      <c r="J12" s="6" t="s">
        <v>32</v>
      </c>
      <c r="K12" s="6" t="s">
        <v>33</v>
      </c>
      <c r="L12" s="6" t="s">
        <v>31</v>
      </c>
      <c r="M12" s="6" t="s">
        <v>31</v>
      </c>
      <c r="N12" s="1"/>
      <c r="O12" s="4">
        <f t="shared" si="0"/>
        <v>2</v>
      </c>
      <c r="P12" s="4">
        <f t="shared" si="1"/>
        <v>6</v>
      </c>
      <c r="Q12" s="4">
        <f t="shared" si="2"/>
        <v>2</v>
      </c>
      <c r="S12" s="5">
        <f t="shared" si="3"/>
        <v>3</v>
      </c>
    </row>
    <row r="13" spans="2:19" ht="12.75">
      <c r="B13" s="16"/>
      <c r="C13" t="s">
        <v>26</v>
      </c>
      <c r="D13" s="6" t="s">
        <v>32</v>
      </c>
      <c r="E13" s="6" t="s">
        <v>32</v>
      </c>
      <c r="F13" s="6" t="s">
        <v>32</v>
      </c>
      <c r="G13" s="6" t="s">
        <v>32</v>
      </c>
      <c r="H13" s="6" t="s">
        <v>32</v>
      </c>
      <c r="I13" s="6" t="s">
        <v>32</v>
      </c>
      <c r="J13" s="6" t="s">
        <v>32</v>
      </c>
      <c r="K13" s="6" t="s">
        <v>32</v>
      </c>
      <c r="L13" s="6" t="s">
        <v>31</v>
      </c>
      <c r="M13" s="6" t="s">
        <v>31</v>
      </c>
      <c r="N13" s="1"/>
      <c r="O13" s="4">
        <f t="shared" si="0"/>
        <v>2</v>
      </c>
      <c r="P13" s="4">
        <f t="shared" si="1"/>
        <v>8</v>
      </c>
      <c r="Q13" s="4">
        <f t="shared" si="2"/>
        <v>0</v>
      </c>
      <c r="S13" s="5">
        <f>O13+0.5*Q13</f>
        <v>2</v>
      </c>
    </row>
    <row r="14" spans="2:19" ht="12.75">
      <c r="B14" s="16"/>
      <c r="C14" t="s">
        <v>25</v>
      </c>
      <c r="D14" s="6" t="s">
        <v>32</v>
      </c>
      <c r="E14" s="6" t="s">
        <v>32</v>
      </c>
      <c r="F14" s="6" t="s">
        <v>33</v>
      </c>
      <c r="G14" s="6" t="s">
        <v>32</v>
      </c>
      <c r="H14" s="6" t="s">
        <v>32</v>
      </c>
      <c r="I14" s="6" t="s">
        <v>32</v>
      </c>
      <c r="J14" s="6" t="s">
        <v>32</v>
      </c>
      <c r="K14" s="6" t="s">
        <v>32</v>
      </c>
      <c r="L14" s="6" t="s">
        <v>32</v>
      </c>
      <c r="M14" s="6" t="s">
        <v>31</v>
      </c>
      <c r="N14" s="1"/>
      <c r="O14" s="4">
        <f t="shared" si="0"/>
        <v>1</v>
      </c>
      <c r="P14" s="4">
        <f t="shared" si="1"/>
        <v>8</v>
      </c>
      <c r="Q14" s="4">
        <f t="shared" si="2"/>
        <v>1</v>
      </c>
      <c r="S14" s="5">
        <f>O14+0.5*Q14</f>
        <v>1.5</v>
      </c>
    </row>
    <row r="15" spans="2:19" ht="12.75">
      <c r="B15" s="16"/>
      <c r="C15" t="s">
        <v>27</v>
      </c>
      <c r="D15" s="6" t="s">
        <v>32</v>
      </c>
      <c r="E15" s="6" t="s">
        <v>32</v>
      </c>
      <c r="F15" s="6" t="s">
        <v>32</v>
      </c>
      <c r="G15" s="6" t="s">
        <v>32</v>
      </c>
      <c r="H15" s="6" t="s">
        <v>32</v>
      </c>
      <c r="I15" s="6" t="s">
        <v>32</v>
      </c>
      <c r="J15" s="6" t="s">
        <v>32</v>
      </c>
      <c r="K15" s="6" t="s">
        <v>32</v>
      </c>
      <c r="L15" s="6" t="s">
        <v>31</v>
      </c>
      <c r="M15" s="6" t="s">
        <v>32</v>
      </c>
      <c r="N15" s="1"/>
      <c r="O15" s="4">
        <f t="shared" si="0"/>
        <v>1</v>
      </c>
      <c r="P15" s="4">
        <f t="shared" si="1"/>
        <v>9</v>
      </c>
      <c r="Q15" s="4">
        <f t="shared" si="2"/>
        <v>0</v>
      </c>
      <c r="S15" s="5">
        <f>O15+0.5*Q15</f>
        <v>1</v>
      </c>
    </row>
    <row r="17" spans="3:13" ht="12.75">
      <c r="C17" t="s">
        <v>5</v>
      </c>
      <c r="D17" s="4">
        <f>COUNTIF(D5:D15,"=0:1")</f>
        <v>9</v>
      </c>
      <c r="E17" s="4">
        <f>COUNTIF(E5:E15,"=0:1")</f>
        <v>7</v>
      </c>
      <c r="F17" s="4">
        <f aca="true" t="shared" si="4" ref="E17:M17">COUNTIF(F5:F15,"=0:1")</f>
        <v>6</v>
      </c>
      <c r="G17" s="4">
        <f t="shared" si="4"/>
        <v>6</v>
      </c>
      <c r="H17" s="4">
        <f t="shared" si="4"/>
        <v>5</v>
      </c>
      <c r="I17" s="4">
        <f t="shared" si="4"/>
        <v>4</v>
      </c>
      <c r="J17" s="4">
        <f t="shared" si="4"/>
        <v>4</v>
      </c>
      <c r="K17" s="4">
        <f>COUNTIF(K5:K15,"=0:1")</f>
        <v>4</v>
      </c>
      <c r="L17" s="4">
        <f>COUNTIF(L5:L15,"=0:1")</f>
        <v>3</v>
      </c>
      <c r="M17" s="4">
        <f>COUNTIF(M5:M15,"=0:1")</f>
        <v>1</v>
      </c>
    </row>
    <row r="18" spans="3:13" ht="12.75">
      <c r="C18" t="s">
        <v>6</v>
      </c>
      <c r="D18" s="4">
        <f>COUNTIF(D5:D15,"=1:0")</f>
        <v>2</v>
      </c>
      <c r="E18" s="4">
        <f>COUNTIF(E5:E15,"=1:0")</f>
        <v>2</v>
      </c>
      <c r="F18" s="4">
        <f aca="true" t="shared" si="5" ref="E18:M18">COUNTIF(F5:F15,"=1:0")</f>
        <v>4</v>
      </c>
      <c r="G18" s="4">
        <f t="shared" si="5"/>
        <v>5</v>
      </c>
      <c r="H18" s="4">
        <f t="shared" si="5"/>
        <v>5</v>
      </c>
      <c r="I18" s="4">
        <f t="shared" si="5"/>
        <v>4</v>
      </c>
      <c r="J18" s="4">
        <f t="shared" si="5"/>
        <v>4</v>
      </c>
      <c r="K18" s="4">
        <f>COUNTIF(K5:K15,"=1:0")</f>
        <v>6</v>
      </c>
      <c r="L18" s="4">
        <f>COUNTIF(L5:L15,"=1:0")</f>
        <v>8</v>
      </c>
      <c r="M18" s="4">
        <f>COUNTIF(M5:M15,"=1:0")</f>
        <v>10</v>
      </c>
    </row>
    <row r="19" spans="3:13" ht="12.75">
      <c r="C19" t="s">
        <v>7</v>
      </c>
      <c r="D19" s="4">
        <f>COUNTIF(D5:D15,"=remis")</f>
        <v>0</v>
      </c>
      <c r="E19" s="4">
        <f>COUNTIF(E5:E15,"=remis")</f>
        <v>2</v>
      </c>
      <c r="F19" s="4">
        <f aca="true" t="shared" si="6" ref="E19:M19">COUNTIF(F5:F15,"=remis")</f>
        <v>1</v>
      </c>
      <c r="G19" s="4">
        <f t="shared" si="6"/>
        <v>0</v>
      </c>
      <c r="H19" s="4">
        <f t="shared" si="6"/>
        <v>1</v>
      </c>
      <c r="I19" s="4">
        <f t="shared" si="6"/>
        <v>3</v>
      </c>
      <c r="J19" s="4">
        <f t="shared" si="6"/>
        <v>3</v>
      </c>
      <c r="K19" s="4">
        <f>COUNTIF(K5:K15,"=remis")</f>
        <v>1</v>
      </c>
      <c r="L19" s="4">
        <f>COUNTIF(L5:L15,"=remis")</f>
        <v>0</v>
      </c>
      <c r="M19" s="4">
        <f>COUNTIF(M5:M15,"=remis")</f>
        <v>0</v>
      </c>
    </row>
    <row r="21" spans="3:13" ht="12.75">
      <c r="C21" t="s">
        <v>10</v>
      </c>
      <c r="D21" s="19">
        <f>D17+0.5*D19</f>
        <v>9</v>
      </c>
      <c r="E21" s="19">
        <f>E17+0.5*E19</f>
        <v>8</v>
      </c>
      <c r="F21" s="19">
        <f aca="true" t="shared" si="7" ref="E21:M21">F17+0.5*F19</f>
        <v>6.5</v>
      </c>
      <c r="G21" s="19">
        <f t="shared" si="7"/>
        <v>6</v>
      </c>
      <c r="H21" s="19">
        <f t="shared" si="7"/>
        <v>5.5</v>
      </c>
      <c r="I21" s="19">
        <f t="shared" si="7"/>
        <v>5.5</v>
      </c>
      <c r="J21" s="19">
        <f t="shared" si="7"/>
        <v>5.5</v>
      </c>
      <c r="K21" s="19">
        <f>K17+0.5*K19</f>
        <v>4.5</v>
      </c>
      <c r="L21" s="19">
        <f>L17+0.5*L19</f>
        <v>3</v>
      </c>
      <c r="M21" s="19">
        <f>M17+0.5*M19</f>
        <v>1</v>
      </c>
    </row>
    <row r="23" ht="13.5" thickBot="1"/>
    <row r="24" spans="3:5" ht="13.5" thickTop="1">
      <c r="C24" s="7" t="s">
        <v>13</v>
      </c>
      <c r="D24" s="8"/>
      <c r="E24" s="9"/>
    </row>
    <row r="25" spans="3:5" ht="12.75">
      <c r="C25" s="14" t="s">
        <v>14</v>
      </c>
      <c r="D25" s="10"/>
      <c r="E25" s="11">
        <f>SUM(S5:S15)</f>
        <v>55.5</v>
      </c>
    </row>
    <row r="26" spans="3:5" ht="13.5" thickBot="1">
      <c r="C26" s="15" t="s">
        <v>15</v>
      </c>
      <c r="D26" s="12"/>
      <c r="E26" s="13">
        <f>SUM(D21:M21)</f>
        <v>54.5</v>
      </c>
    </row>
    <row r="27" ht="13.5" thickTop="1"/>
  </sheetData>
  <mergeCells count="3">
    <mergeCell ref="B5:B15"/>
    <mergeCell ref="D3:M3"/>
    <mergeCell ref="A1:S1"/>
  </mergeCells>
  <conditionalFormatting sqref="D5:M15">
    <cfRule type="cellIs" priority="1" dxfId="0" operator="equal" stopIfTrue="1">
      <formula>"1:0"</formula>
    </cfRule>
    <cfRule type="cellIs" priority="2" dxfId="1" operator="equal" stopIfTrue="1">
      <formula>"0:1"</formula>
    </cfRule>
    <cfRule type="cellIs" priority="3" dxfId="2" operator="equal" stopIfTrue="1">
      <formula>"remis"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Westernacher &amp; Partner UB AG</dc:creator>
  <cp:keywords/>
  <dc:description/>
  <cp:lastModifiedBy>Dr. Westernacher &amp; Partner UB AG</cp:lastModifiedBy>
  <dcterms:created xsi:type="dcterms:W3CDTF">2003-03-07T14:38:17Z</dcterms:created>
  <dcterms:modified xsi:type="dcterms:W3CDTF">2003-03-10T14:25:30Z</dcterms:modified>
  <cp:category/>
  <cp:version/>
  <cp:contentType/>
  <cp:contentStatus/>
</cp:coreProperties>
</file>